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9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7" i="4"/>
  <c r="D28" i="3"/>
  <c r="D29" i="3"/>
  <c r="D30" i="3"/>
  <c r="D26" i="3"/>
  <c r="D27" i="3"/>
  <c r="C8" i="3" l="1"/>
  <c r="D29" i="4"/>
  <c r="D28" i="4"/>
  <c r="D27" i="4"/>
  <c r="C8" i="4" s="1"/>
  <c r="D26" i="4"/>
  <c r="D25" i="4"/>
  <c r="D21" i="4" l="1"/>
  <c r="D22" i="4"/>
  <c r="D23" i="4"/>
  <c r="D24" i="4"/>
  <c r="D19" i="4"/>
  <c r="D20" i="4"/>
  <c r="D22" i="3"/>
  <c r="D23" i="3"/>
  <c r="D24" i="3"/>
  <c r="D25" i="3"/>
  <c r="D20" i="3" l="1"/>
  <c r="D21" i="3"/>
  <c r="D17" i="3"/>
  <c r="D18" i="3"/>
  <c r="D19" i="3"/>
  <c r="E11" i="5" l="1"/>
  <c r="D16" i="3" l="1"/>
  <c r="D15" i="4"/>
  <c r="D16" i="4"/>
  <c r="D17" i="4"/>
  <c r="D18" i="4"/>
  <c r="D14" i="4"/>
  <c r="D15" i="3"/>
  <c r="D13" i="4" l="1"/>
  <c r="D14" i="3"/>
  <c r="D13" i="3" l="1"/>
  <c r="D12" i="4"/>
  <c r="D12" i="3" l="1"/>
  <c r="D11" i="4"/>
  <c r="D11" i="3" l="1"/>
  <c r="F11" i="5" l="1"/>
  <c r="F13" i="5" l="1"/>
  <c r="E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<sst xmlns="http://schemas.openxmlformats.org/spreadsheetml/2006/main" count="37" uniqueCount="27">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</sst>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29"/>
      <c r="B3" s="29"/>
      <c r="C3" s="29"/>
      <c r="D3" s="29"/>
      <c r="E3" s="29"/>
      <c r="F3" s="29"/>
    </row>
    <row r="4" spans="1:7" ht="42" customHeight="1" x14ac:dyDescent="0.25">
      <c r="A4" s="30" t="s">
        <v>25</v>
      </c>
      <c r="B4" s="30"/>
      <c r="C4" s="30"/>
      <c r="D4" s="30"/>
      <c r="E4" s="30"/>
      <c r="F4" s="30"/>
      <c r="G4" s="30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0</v>
      </c>
      <c r="B7" s="28">
        <v>41950</v>
      </c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4800000</v>
      </c>
      <c r="F11" s="9">
        <f>+'Ordinary Trading Line'!C8</f>
        <v>101576205</v>
      </c>
      <c r="G11" s="25">
        <v>106606925.77211887</v>
      </c>
    </row>
    <row r="12" spans="1:7" ht="15.75" x14ac:dyDescent="0.25">
      <c r="A12" s="1"/>
      <c r="B12" s="2"/>
      <c r="C12" s="2"/>
      <c r="D12" s="2"/>
      <c r="E12" s="22"/>
      <c r="F12" s="9"/>
      <c r="G12" s="23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20000000</v>
      </c>
      <c r="F13" s="9">
        <f>+'Second Trading Line'!C8</f>
        <v>426857360</v>
      </c>
      <c r="G13" s="25">
        <v>450549749.06265539</v>
      </c>
    </row>
    <row r="16" spans="1:7" x14ac:dyDescent="0.25">
      <c r="F16" s="27"/>
      <c r="G16" s="27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0"/>
  <sheetViews>
    <sheetView showGridLines="0" zoomScaleNormal="100" workbookViewId="0">
      <selection activeCell="C36" sqref="C36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0" t="s">
        <v>20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SUM(B11:B29)</f>
        <v>4800000</v>
      </c>
    </row>
    <row r="8" spans="1:6" ht="17.25" thickTop="1" thickBot="1" x14ac:dyDescent="0.3">
      <c r="A8" s="31" t="s">
        <v>17</v>
      </c>
      <c r="B8" s="32"/>
      <c r="C8" s="9">
        <f>SUM(D11:D29)</f>
        <v>101576205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6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6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6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6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6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6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6">
        <v>300000</v>
      </c>
      <c r="C25" s="18">
        <v>21.139600000000002</v>
      </c>
      <c r="D25" s="19">
        <f t="shared" ref="D25:D2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6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6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6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6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/>
      <c r="B30" s="26"/>
      <c r="C30" s="18"/>
      <c r="D30" s="19"/>
      <c r="E30" s="20"/>
      <c r="F30" s="20"/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0"/>
  <sheetViews>
    <sheetView showGridLines="0" zoomScaleNormal="100" workbookViewId="0">
      <selection activeCell="G20" sqref="G2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0" t="s">
        <v>18</v>
      </c>
      <c r="B3" s="30"/>
      <c r="C3" s="30"/>
      <c r="D3" s="30"/>
      <c r="E3" s="30"/>
      <c r="F3" s="30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1" t="s">
        <v>19</v>
      </c>
      <c r="B7" s="32"/>
      <c r="C7" s="9">
        <f>SUM(B11:B30)</f>
        <v>20000000</v>
      </c>
    </row>
    <row r="8" spans="1:6" ht="17.25" thickTop="1" thickBot="1" x14ac:dyDescent="0.3">
      <c r="A8" s="31" t="s">
        <v>26</v>
      </c>
      <c r="B8" s="32"/>
      <c r="C8" s="9">
        <f>SUM(D11:D30)</f>
        <v>426857360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4">
        <f t="shared" ref="D14:D3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4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4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4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4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4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4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4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4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4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4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4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4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4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4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4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4">
        <f t="shared" si="1"/>
        <v>12922980</v>
      </c>
      <c r="E30" s="20">
        <v>21.7</v>
      </c>
      <c r="F30" s="20">
        <v>21.38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2014-11-09T10:24:11Z</dcterms:modified>
</cp:coreProperties>
</file>